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<sst xmlns="http://schemas.openxmlformats.org/spreadsheetml/2006/main" count="294" uniqueCount="221">
  <si>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</si>
  <si>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</si>
  <si>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</si>
  <si>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</si>
  <si>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</si>
  <si>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</si>
  <si>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</si>
  <si>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</si>
  <si>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</si>
  <si>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</si>
  <si>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</si>
  <si>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</si>
  <si>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</si>
  <si>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</si>
  <si>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</si>
  <si>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</si>
  <si>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</si>
  <si>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</si>
  <si>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</si>
  <si>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</si>
  <si>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</si>
  <si>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</si>
  <si>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</si>
  <si>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</si>
  <si>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</si>
  <si>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</si>
  <si>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</si>
  <si>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</si>
  <si>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</si>
  <si>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</si>
  <si>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</si>
  <si>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</si>
  <si>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</si>
  <si>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</si>
  <si>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</si>
  <si>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</si>
  <si>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</si>
  <si>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</si>
  <si>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</si>
  <si>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</si>
  <si>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</si>
  <si>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</si>
  <si>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</si>
  <si>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</si>
  <si>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</si>
  <si>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</si>
  <si>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</si>
  <si>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</si>
  <si>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</si>
  <si>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</si>
  <si>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</si>
  <si>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</si>
  <si>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</si>
  <si>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</si>
  <si>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</si>
  <si>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</si>
  <si>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</si>
  <si>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</si>
  <si>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</si>
  <si>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</si>
  <si>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</si>
  <si>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</si>
  <si>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</si>
  <si>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</si>
  <si>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</si>
  <si>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</si>
  <si>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</si>
  <si>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</si>
  <si>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</si>
  <si>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</si>
  <si>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</si>
  <si>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</si>
  <si>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</si>
  <si>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</si>
  <si>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</si>
  <si>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</si>
  <si>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</si>
  <si>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</si>
  <si>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</si>
  <si>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</si>
  <si>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</si>
  <si>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</si>
  <si>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</si>
  <si>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</si>
  <si>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</si>
  <si>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</si>
  <si>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</si>
  <si>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</si>
  <si>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</si>
  <si>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</si>
  <si>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</si>
  <si>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</si>
  <si>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</si>
  <si>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</si>
  <si>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</si>
  <si>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</si>
  <si>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</si>
  <si>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</si>
  <si>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</si>
  <si>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</si>
  <si>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</si>
  <si>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</si>
  <si>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</si>
  <si>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</si>
  <si>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</si>
  <si>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</si>
  <si>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</si>
  <si>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</si>
  <si>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</si>
  <si>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</si>
  <si>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</si>
  <si>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</si>
  <si>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</si>
  <si>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</si>
  <si>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</si>
  <si>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</si>
  <si>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</si>
  <si>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</si>
  <si>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</si>
  <si>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</si>
  <si>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</si>
  <si>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</si>
  <si>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</si>
  <si>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</si>
  <si>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</si>
  <si>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</si>
  <si>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</si>
  <si>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</si>
  <si>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</si>
  <si>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</si>
  <si>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</si>
  <si>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</si>
  <si>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</si>
  <si>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</si>
  <si>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</si>
  <si>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</si>
  <si>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</si>
  <si>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</si>
  <si>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</si>
  <si>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</si>
  <si>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</si>
  <si>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</si>
  <si>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</si>
  <si>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</si>
  <si>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</si>
  <si>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</si>
  <si>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</si>
  <si>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</si>
  <si>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</si>
  <si>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</si>
  <si>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</si>
  <si>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</si>
  <si>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</si>
  <si>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</si>
  <si>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</si>
  <si>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</si>
  <si>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</si>
  <si>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</si>
  <si>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</si>
  <si>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</si>
  <si>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</si>
  <si>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</si>
  <si>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</si>
  <si>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</si>
  <si>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</si>
  <si>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</si>
  <si>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</si>
  <si>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</si>
  <si>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</si>
  <si>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</si>
  <si>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</si>
  <si>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</si>
  <si>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</si>
  <si>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</si>
  <si>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</si>
  <si>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</si>
  <si>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</si>
  <si>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</si>
  <si>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</si>
  <si>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</si>
  <si>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</si>
  <si>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</si>
  <si>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</si>
  <si>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</si>
  <si>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</si>
  <si>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</si>
  <si>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</si>
  <si>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</si>
  <si>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</si>
  <si>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</si>
  <si>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</si>
  <si>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</si>
  <si>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</si>
  <si>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</si>
  <si>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</si>
  <si>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</si>
  <si>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</si>
  <si>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</si>
  <si>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</si>
  <si>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</si>
  <si>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</si>
  <si>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</si>
  <si>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</si>
  <si>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</si>
  <si>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</si>
  <si>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</si>
  <si>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</si>
  <si>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</si>
  <si>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</si>
  <si>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</si>
  <si>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</si>
  <si>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</si>
  <si>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Дубровицький районний суд Рівненської області</t>
  </si>
  <si>
    <t>34100.м. Дубровиця.вул. Миру 2А</t>
  </si>
  <si>
    <t>Доручення судів України / іноземних судів</t>
  </si>
  <si>
    <t xml:space="preserve">Розглянуто справ судом присяжних </t>
  </si>
  <si>
    <t>І.В. Оборонова</t>
  </si>
  <si>
    <t xml:space="preserve">Н.Г. Фурсович </t>
  </si>
  <si>
    <t>(03658) 2-00-29</t>
  </si>
  <si>
    <t>inbox@dr.rv.court.gov.ua</t>
  </si>
  <si>
    <t>3 січня 2024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</si>
</sst>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6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5" borderId="0" applyNumberFormat="0" applyBorder="0" applyAlignment="0" applyProtection="0"/>
    <xf numFmtId="0" fontId="4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3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1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2" fillId="3" borderId="1" applyNumberFormat="0" applyAlignment="0" applyProtection="0"/>
    <xf numFmtId="0" fontId="57" fillId="8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26" borderId="0" applyNumberFormat="0" applyBorder="0" applyAlignment="0" applyProtection="0"/>
    <xf numFmtId="0" fontId="49" fillId="21" borderId="2" applyNumberFormat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44" fillId="10" borderId="1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53" fillId="7" borderId="0" applyNumberFormat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43" fillId="10" borderId="8" applyNumberFormat="0" applyAlignment="0" applyProtection="0"/>
    <xf numFmtId="0" fontId="5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4" xfId="95" applyNumberFormat="1" applyFont="1" applyFill="1" applyBorder="1" applyAlignment="1" applyProtection="1">
      <alignment horizontal="center"/>
      <protection/>
    </xf>
    <xf numFmtId="0" fontId="17" fillId="0" borderId="15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2" fillId="0" borderId="17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7" xfId="95" applyNumberFormat="1" applyFont="1" applyFill="1" applyBorder="1" applyAlignment="1" applyProtection="1">
      <alignment/>
      <protection/>
    </xf>
    <xf numFmtId="0" fontId="12" fillId="0" borderId="15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18" xfId="95" applyNumberFormat="1" applyFont="1" applyFill="1" applyBorder="1" applyAlignment="1" applyProtection="1">
      <alignment/>
      <protection/>
    </xf>
    <xf numFmtId="0" fontId="6" fillId="0" borderId="19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16" xfId="95" applyNumberFormat="1" applyFont="1" applyFill="1" applyBorder="1" applyAlignment="1" applyProtection="1">
      <alignment/>
      <protection/>
    </xf>
    <xf numFmtId="0" fontId="1" fillId="0" borderId="17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19" xfId="95" applyNumberFormat="1" applyFont="1" applyFill="1" applyBorder="1" applyAlignment="1" applyProtection="1">
      <alignment/>
      <protection/>
    </xf>
    <xf numFmtId="0" fontId="1" fillId="0" borderId="23" xfId="95" applyNumberFormat="1" applyFont="1" applyFill="1" applyBorder="1" applyAlignment="1" applyProtection="1">
      <alignment/>
      <protection/>
    </xf>
    <xf numFmtId="0" fontId="1" fillId="0" borderId="14" xfId="108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Border="1" applyAlignment="1">
      <alignment wrapText="1"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4" xfId="98" applyNumberFormat="1" applyFont="1" applyFill="1" applyBorder="1" applyAlignment="1">
      <alignment horizontal="center" vertical="center" wrapText="1"/>
      <protection/>
    </xf>
    <xf numFmtId="0" fontId="13" fillId="0" borderId="14" xfId="98" applyFont="1" applyFill="1" applyBorder="1" applyAlignment="1">
      <alignment horizontal="center" vertical="center" wrapText="1"/>
      <protection/>
    </xf>
    <xf numFmtId="0" fontId="38" fillId="0" borderId="14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58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7" fillId="0" borderId="26" xfId="0" applyFont="1" applyFill="1" applyBorder="1" applyAlignment="1">
      <alignment vertical="center" wrapText="1"/>
    </xf>
    <xf numFmtId="0" fontId="58" fillId="0" borderId="0" xfId="0" applyNumberFormat="1" applyFont="1" applyAlignment="1">
      <alignment horizontal="right" vertical="center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4" xfId="0" applyNumberFormat="1" applyFont="1" applyBorder="1" applyAlignment="1" applyProtection="1">
      <alignment horizontal="right" vertical="center" wrapText="1"/>
      <protection locked="0"/>
    </xf>
    <xf numFmtId="3" fontId="8" fillId="0" borderId="14" xfId="0" applyNumberFormat="1" applyFont="1" applyBorder="1" applyAlignment="1">
      <alignment horizontal="right" vertical="center" wrapText="1"/>
    </xf>
    <xf numFmtId="213" fontId="1" fillId="0" borderId="14" xfId="0" applyNumberFormat="1" applyFont="1" applyBorder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Font="1" applyBorder="1" applyAlignment="1" applyProtection="1">
      <alignment horizontal="center"/>
      <protection/>
    </xf>
    <xf numFmtId="0" fontId="59" fillId="0" borderId="0" xfId="0" applyFont="1" applyAlignment="1" applyProtection="1">
      <alignment/>
      <protection/>
    </xf>
    <xf numFmtId="3" fontId="6" fillId="0" borderId="14" xfId="98" applyNumberFormat="1" applyFont="1" applyFill="1" applyBorder="1" applyAlignment="1">
      <alignment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right" vertical="center" wrapText="1"/>
    </xf>
    <xf numFmtId="3" fontId="12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Border="1" applyAlignment="1" applyProtection="1">
      <alignment horizontal="center" vertical="center" wrapText="1"/>
      <protection locked="0"/>
    </xf>
    <xf numFmtId="0" fontId="58" fillId="0" borderId="0" xfId="0" applyNumberFormat="1" applyFont="1" applyAlignment="1">
      <alignment horizontal="left" vertical="top" wrapText="1"/>
    </xf>
    <xf numFmtId="0" fontId="38" fillId="0" borderId="24" xfId="0" applyNumberFormat="1" applyFont="1" applyFill="1" applyBorder="1" applyAlignment="1" applyProtection="1">
      <alignment horizontal="center" vertical="center"/>
      <protection/>
    </xf>
    <xf numFmtId="0" fontId="38" fillId="0" borderId="25" xfId="0" applyNumberFormat="1" applyFont="1" applyFill="1" applyBorder="1" applyAlignment="1" applyProtection="1">
      <alignment horizontal="center" vertical="center"/>
      <protection/>
    </xf>
    <xf numFmtId="0" fontId="38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4" xfId="108" applyNumberFormat="1" applyFont="1" applyFill="1" applyBorder="1" applyAlignment="1" applyProtection="1">
      <alignment horizontal="left" vertical="center" wrapText="1"/>
      <protection/>
    </xf>
    <xf numFmtId="0" fontId="1" fillId="0" borderId="26" xfId="108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1" fillId="0" borderId="24" xfId="108" applyNumberFormat="1" applyFont="1" applyFill="1" applyBorder="1" applyAlignment="1" applyProtection="1">
      <alignment horizontal="left" vertical="top" wrapText="1"/>
      <protection/>
    </xf>
    <xf numFmtId="0" fontId="1" fillId="0" borderId="26" xfId="108" applyNumberFormat="1" applyFont="1" applyFill="1" applyBorder="1" applyAlignment="1" applyProtection="1">
      <alignment horizontal="left" vertical="top" wrapText="1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2" fillId="0" borderId="16" xfId="95" applyNumberFormat="1" applyFont="1" applyFill="1" applyBorder="1" applyAlignment="1" applyProtection="1">
      <alignment horizontal="left"/>
      <protection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15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" fillId="0" borderId="15" xfId="95" applyNumberFormat="1" applyFont="1" applyFill="1" applyBorder="1" applyAlignment="1" applyProtection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4" xfId="95" applyNumberFormat="1" applyFont="1" applyFill="1" applyBorder="1" applyAlignment="1" applyProtection="1">
      <alignment horizontal="center"/>
      <protection/>
    </xf>
    <xf numFmtId="0" fontId="6" fillId="0" borderId="25" xfId="95" applyNumberFormat="1" applyFont="1" applyFill="1" applyBorder="1" applyAlignment="1" applyProtection="1">
      <alignment horizontal="center"/>
      <protection/>
    </xf>
    <xf numFmtId="0" fontId="6" fillId="0" borderId="26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" fillId="0" borderId="15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15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16" xfId="95" applyNumberFormat="1" applyFont="1" applyFill="1" applyBorder="1" applyAlignment="1" applyProtection="1">
      <alignment horizontal="center"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95" applyNumberFormat="1" applyFont="1" applyFill="1" applyBorder="1" applyAlignment="1" applyProtection="1">
      <alignment horizontal="center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16" xfId="95" applyNumberFormat="1" applyFont="1" applyFill="1" applyBorder="1" applyAlignment="1" applyProtection="1">
      <alignment horizontal="left" vertical="top" wrapText="1"/>
      <protection/>
    </xf>
    <xf numFmtId="0" fontId="1" fillId="0" borderId="15" xfId="95" applyFont="1" applyBorder="1" applyAlignment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8" fillId="0" borderId="24" xfId="108" applyNumberFormat="1" applyFont="1" applyFill="1" applyBorder="1" applyAlignment="1" applyProtection="1">
      <alignment horizontal="left" vertical="center" wrapText="1"/>
      <protection/>
    </xf>
    <xf numFmtId="0" fontId="8" fillId="0" borderId="26" xfId="108" applyNumberFormat="1" applyFont="1" applyFill="1" applyBorder="1" applyAlignment="1" applyProtection="1">
      <alignment horizontal="left" vertical="center" wrapText="1"/>
      <protection/>
    </xf>
    <xf numFmtId="0" fontId="35" fillId="0" borderId="24" xfId="0" applyNumberFormat="1" applyFont="1" applyBorder="1" applyAlignment="1">
      <alignment horizontal="left" vertical="center" wrapText="1"/>
    </xf>
    <xf numFmtId="0" fontId="35" fillId="0" borderId="26" xfId="0" applyNumberFormat="1" applyFont="1" applyBorder="1" applyAlignment="1">
      <alignment horizontal="left" vertical="center" wrapText="1"/>
    </xf>
    <xf numFmtId="0" fontId="60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/>
    </xf>
    <xf numFmtId="0" fontId="8" fillId="0" borderId="24" xfId="0" applyNumberFormat="1" applyFont="1" applyBorder="1" applyAlignment="1">
      <alignment horizontal="left" vertical="center" wrapText="1"/>
    </xf>
    <xf numFmtId="0" fontId="8" fillId="0" borderId="26" xfId="0" applyNumberFormat="1" applyFont="1" applyBorder="1" applyAlignment="1">
      <alignment horizontal="left" vertical="center" wrapText="1"/>
    </xf>
    <xf numFmtId="0" fontId="60" fillId="0" borderId="14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8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11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7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>
      <alignment horizontal="left" vertical="center" wrapText="1"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12" fillId="0" borderId="27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28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7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4" xfId="0" applyNumberFormat="1" applyFont="1" applyFill="1" applyBorder="1" applyAlignment="1" applyProtection="1">
      <alignment textRotation="90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7" fillId="0" borderId="25" xfId="0" applyNumberFormat="1" applyFont="1" applyFill="1" applyBorder="1" applyAlignment="1" applyProtection="1">
      <alignment horizontal="left" vertical="center" wrapText="1"/>
      <protection/>
    </xf>
    <xf numFmtId="0" fontId="17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left" vertical="center"/>
    </xf>
    <xf numFmtId="0" fontId="6" fillId="0" borderId="24" xfId="0" applyFont="1" applyFill="1" applyBorder="1" applyAlignment="1" applyProtection="1">
      <alignment vertical="center" wrapText="1"/>
      <protection/>
    </xf>
    <xf numFmtId="0" fontId="6" fillId="0" borderId="25" xfId="0" applyFont="1" applyFill="1" applyBorder="1" applyAlignment="1" applyProtection="1">
      <alignment vertical="center" wrapText="1"/>
      <protection/>
    </xf>
    <xf numFmtId="0" fontId="6" fillId="0" borderId="26" xfId="0" applyFont="1" applyFill="1" applyBorder="1" applyAlignment="1" applyProtection="1">
      <alignment vertical="center" wrapText="1"/>
      <protection/>
    </xf>
    <xf numFmtId="0" fontId="1" fillId="0" borderId="24" xfId="0" applyFont="1" applyFill="1" applyBorder="1" applyAlignment="1" applyProtection="1">
      <alignment vertical="center" wrapText="1"/>
      <protection/>
    </xf>
    <xf numFmtId="0" fontId="1" fillId="0" borderId="26" xfId="0" applyFont="1" applyFill="1" applyBorder="1" applyAlignment="1" applyProtection="1">
      <alignment vertical="center" wrapText="1"/>
      <protection/>
    </xf>
    <xf numFmtId="0" fontId="11" fillId="0" borderId="20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4" xfId="0" applyFont="1" applyFill="1" applyBorder="1" applyAlignment="1">
      <alignment horizontal="left" vertical="center" wrapText="1" indent="2"/>
    </xf>
    <xf numFmtId="0" fontId="17" fillId="0" borderId="25" xfId="0" applyFont="1" applyFill="1" applyBorder="1" applyAlignment="1">
      <alignment horizontal="left" vertical="center" wrapText="1" indent="2"/>
    </xf>
    <xf numFmtId="0" fontId="17" fillId="0" borderId="26" xfId="0" applyFont="1" applyFill="1" applyBorder="1" applyAlignment="1">
      <alignment horizontal="left" vertical="center" wrapText="1" indent="2"/>
    </xf>
    <xf numFmtId="0" fontId="1" fillId="0" borderId="14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7" xfId="0" applyFont="1" applyBorder="1" applyAlignment="1" applyProtection="1">
      <alignment horizontal="center" vertical="center" textRotation="90" wrapText="1"/>
      <protection/>
    </xf>
    <xf numFmtId="0" fontId="6" fillId="0" borderId="17" xfId="0" applyFont="1" applyBorder="1" applyAlignment="1" applyProtection="1">
      <alignment horizontal="center" vertical="center" textRotation="90" wrapText="1"/>
      <protection/>
    </xf>
    <xf numFmtId="0" fontId="6" fillId="0" borderId="28" xfId="0" applyFont="1" applyBorder="1" applyAlignment="1" applyProtection="1">
      <alignment horizontal="center" vertical="center" textRotation="90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49" fontId="6" fillId="0" borderId="24" xfId="98" applyNumberFormat="1" applyFont="1" applyFill="1" applyBorder="1" applyAlignment="1">
      <alignment horizontal="left" vertical="center" wrapText="1"/>
      <protection/>
    </xf>
    <xf numFmtId="49" fontId="6" fillId="0" borderId="25" xfId="98" applyNumberFormat="1" applyFont="1" applyFill="1" applyBorder="1" applyAlignment="1">
      <alignment horizontal="left" vertical="center" wrapText="1"/>
      <protection/>
    </xf>
    <xf numFmtId="49" fontId="6" fillId="0" borderId="26" xfId="98" applyNumberFormat="1" applyFont="1" applyFill="1" applyBorder="1" applyAlignment="1">
      <alignment horizontal="left" vertical="center" wrapText="1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6" fillId="0" borderId="1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49" fontId="37" fillId="0" borderId="18" xfId="98" applyNumberFormat="1" applyFont="1" applyFill="1" applyBorder="1" applyAlignment="1">
      <alignment horizontal="center" vertical="center" wrapText="1"/>
      <protection/>
    </xf>
    <xf numFmtId="49" fontId="37" fillId="0" borderId="19" xfId="98" applyNumberFormat="1" applyFont="1" applyFill="1" applyBorder="1" applyAlignment="1">
      <alignment horizontal="center" vertical="center" wrapText="1"/>
      <protection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2" xfId="98" applyNumberFormat="1" applyFont="1" applyFill="1" applyBorder="1" applyAlignment="1">
      <alignment horizontal="center" vertical="center" wrapText="1"/>
      <protection/>
    </xf>
    <xf numFmtId="49" fontId="37" fillId="0" borderId="20" xfId="98" applyNumberFormat="1" applyFont="1" applyFill="1" applyBorder="1" applyAlignment="1">
      <alignment horizontal="center" vertical="center" wrapText="1"/>
      <protection/>
    </xf>
    <xf numFmtId="49" fontId="37" fillId="0" borderId="21" xfId="98" applyNumberFormat="1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4" fillId="0" borderId="14" xfId="97" applyFont="1" applyFill="1" applyBorder="1" applyAlignment="1" applyProtection="1">
      <alignment horizontal="left" vertical="center" wrapText="1"/>
      <protection/>
    </xf>
    <xf numFmtId="0" fontId="13" fillId="0" borderId="14" xfId="97" applyFont="1" applyFill="1" applyBorder="1" applyAlignment="1" applyProtection="1">
      <alignment horizontal="left" vertical="center" wrapText="1"/>
      <protection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Fill="1" applyBorder="1" applyAlignment="1" applyProtection="1">
      <alignment vertical="center" wrapText="1"/>
      <protection/>
    </xf>
    <xf numFmtId="0" fontId="17" fillId="0" borderId="26" xfId="0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2" fillId="0" borderId="27" xfId="0" applyFont="1" applyFill="1" applyBorder="1" applyAlignment="1" applyProtection="1">
      <alignment horizontal="center" vertical="center" textRotation="90" wrapText="1"/>
      <protection/>
    </xf>
    <xf numFmtId="0" fontId="12" fillId="0" borderId="17" xfId="0" applyFont="1" applyFill="1" applyBorder="1" applyAlignment="1" applyProtection="1">
      <alignment horizontal="center" vertical="center" textRotation="90" wrapText="1"/>
      <protection/>
    </xf>
    <xf numFmtId="0" fontId="12" fillId="0" borderId="28" xfId="0" applyFont="1" applyFill="1" applyBorder="1" applyAlignment="1" applyProtection="1">
      <alignment horizontal="center" vertical="center" textRotation="90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7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Ввід" xfId="75"/>
    <cellStyle name="Гарний" xfId="76"/>
    <cellStyle name="Hyperlink" xfId="77"/>
    <cellStyle name="Currency" xfId="78"/>
    <cellStyle name="Currency [0]" xfId="79"/>
    <cellStyle name="Заголовок 1" xfId="80"/>
    <cellStyle name="Заголовок 2" xfId="81"/>
    <cellStyle name="Заголовок 3" xfId="82"/>
    <cellStyle name="Заголовок 4" xfId="83"/>
    <cellStyle name="Зв'язана клітинка" xfId="84"/>
    <cellStyle name="Колірна тема 1" xfId="85"/>
    <cellStyle name="Колірна тема 2" xfId="86"/>
    <cellStyle name="Колірна тема 3" xfId="87"/>
    <cellStyle name="Колірна тема 4" xfId="88"/>
    <cellStyle name="Колірна тема 5" xfId="89"/>
    <cellStyle name="Колірна тема 6" xfId="90"/>
    <cellStyle name="Контрольна клітинка" xfId="91"/>
    <cellStyle name="Назва" xfId="92"/>
    <cellStyle name="Нейтральний" xfId="93"/>
    <cellStyle name="Обчислення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ідсумок" xfId="100"/>
    <cellStyle name="Поганий" xfId="101"/>
    <cellStyle name="Примітка" xfId="102"/>
    <cellStyle name="Percent" xfId="103"/>
    <cellStyle name="Результат" xfId="104"/>
    <cellStyle name="Текст попередження" xfId="105"/>
    <cellStyle name="Текст пояснення" xfId="106"/>
    <cellStyle name="Comma" xfId="107"/>
    <cellStyle name="Comma [0]" xfId="108"/>
    <cellStyle name="Финансовый [0]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0" t="s">
        <v>116</v>
      </c>
      <c r="C3" s="140"/>
      <c r="D3" s="140"/>
      <c r="E3" s="140"/>
      <c r="F3" s="140"/>
      <c r="G3" s="140"/>
      <c r="H3" s="140"/>
    </row>
    <row r="4" spans="2:8" ht="14.25" customHeight="1">
      <c r="B4" s="141"/>
      <c r="C4" s="141"/>
      <c r="D4" s="141"/>
      <c r="E4" s="141"/>
      <c r="F4" s="141"/>
      <c r="G4" s="141"/>
      <c r="H4" s="141"/>
    </row>
    <row r="5" spans="2:8" ht="18.75" customHeight="1">
      <c r="B5" s="140"/>
      <c r="C5" s="140"/>
      <c r="D5" s="140"/>
      <c r="E5" s="140"/>
      <c r="F5" s="140"/>
      <c r="G5" s="140"/>
      <c r="H5" s="140"/>
    </row>
    <row r="6" spans="2:8" ht="18.75" customHeight="1">
      <c r="B6" s="12"/>
      <c r="C6" s="140" t="s">
        <v>211</v>
      </c>
      <c r="D6" s="140"/>
      <c r="E6" s="140"/>
      <c r="F6" s="140"/>
      <c r="G6" s="140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2" t="s">
        <v>14</v>
      </c>
      <c r="C12" s="143"/>
      <c r="D12" s="144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45" t="s">
        <v>121</v>
      </c>
      <c r="C14" s="146"/>
      <c r="D14" s="147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48" t="s">
        <v>17</v>
      </c>
      <c r="G16" s="149"/>
      <c r="H16" s="149"/>
    </row>
    <row r="17" spans="1:8" ht="12.75" customHeight="1">
      <c r="A17" s="34"/>
      <c r="B17" s="145" t="s">
        <v>18</v>
      </c>
      <c r="C17" s="146"/>
      <c r="D17" s="147"/>
      <c r="E17" s="134" t="s">
        <v>118</v>
      </c>
      <c r="F17" s="165" t="s">
        <v>164</v>
      </c>
      <c r="G17" s="139"/>
      <c r="H17" s="139"/>
    </row>
    <row r="18" spans="1:5" ht="12.75" customHeight="1">
      <c r="A18" s="34"/>
      <c r="B18" s="145" t="s">
        <v>19</v>
      </c>
      <c r="C18" s="146"/>
      <c r="D18" s="147"/>
      <c r="E18" s="134"/>
    </row>
    <row r="19" spans="1:8" ht="12.75" customHeight="1">
      <c r="A19" s="34"/>
      <c r="B19" s="145" t="s">
        <v>166</v>
      </c>
      <c r="C19" s="146"/>
      <c r="D19" s="147"/>
      <c r="E19" s="134"/>
      <c r="F19" s="138"/>
      <c r="G19" s="135"/>
      <c r="H19" s="135"/>
    </row>
    <row r="20" spans="1:8" ht="12.75" customHeight="1">
      <c r="A20" s="34"/>
      <c r="B20" s="136"/>
      <c r="C20" s="137"/>
      <c r="D20" s="133"/>
      <c r="E20" s="134"/>
      <c r="F20" s="148"/>
      <c r="G20" s="149"/>
      <c r="H20" s="149"/>
    </row>
    <row r="21" spans="1:8" ht="12.75" customHeight="1">
      <c r="A21" s="34"/>
      <c r="B21" s="25"/>
      <c r="C21" s="26"/>
      <c r="D21" s="34"/>
      <c r="E21" s="35"/>
      <c r="F21" s="148"/>
      <c r="G21" s="149"/>
      <c r="H21" s="14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53" t="s">
        <v>21</v>
      </c>
      <c r="C33" s="154"/>
      <c r="D33" s="161" t="s">
        <v>212</v>
      </c>
      <c r="E33" s="161"/>
      <c r="F33" s="161"/>
      <c r="G33" s="161"/>
      <c r="H33" s="162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63" t="s">
        <v>213</v>
      </c>
      <c r="E35" s="163"/>
      <c r="F35" s="163"/>
      <c r="G35" s="163"/>
      <c r="H35" s="164"/>
      <c r="I35" s="28"/>
    </row>
    <row r="36" spans="1:9" ht="12.75" customHeight="1">
      <c r="A36" s="34"/>
      <c r="B36" s="27"/>
      <c r="C36" s="28"/>
      <c r="D36" s="163"/>
      <c r="E36" s="163"/>
      <c r="F36" s="163"/>
      <c r="G36" s="163"/>
      <c r="H36" s="164"/>
      <c r="I36" s="28"/>
    </row>
    <row r="37" spans="1:8" ht="12.75" customHeight="1">
      <c r="A37" s="34"/>
      <c r="B37" s="155"/>
      <c r="C37" s="156"/>
      <c r="D37" s="156"/>
      <c r="E37" s="156"/>
      <c r="F37" s="156"/>
      <c r="G37" s="156"/>
      <c r="H37" s="157"/>
    </row>
    <row r="38" spans="1:8" ht="12.75" customHeight="1">
      <c r="A38" s="34"/>
      <c r="B38" s="150" t="s">
        <v>23</v>
      </c>
      <c r="C38" s="151"/>
      <c r="D38" s="151"/>
      <c r="E38" s="151"/>
      <c r="F38" s="151"/>
      <c r="G38" s="151"/>
      <c r="H38" s="152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58"/>
      <c r="C40" s="159"/>
      <c r="D40" s="159"/>
      <c r="E40" s="159"/>
      <c r="F40" s="159"/>
      <c r="G40" s="159"/>
      <c r="H40" s="160"/>
      <c r="I40" s="28"/>
    </row>
    <row r="41" spans="1:9" ht="12.75" customHeight="1">
      <c r="A41" s="34"/>
      <c r="B41" s="150" t="s">
        <v>24</v>
      </c>
      <c r="C41" s="151"/>
      <c r="D41" s="151"/>
      <c r="E41" s="151"/>
      <c r="F41" s="151"/>
      <c r="G41" s="151"/>
      <c r="H41" s="152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&amp;LE38435E3&amp;C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23" t="s">
        <v>2</v>
      </c>
      <c r="B5" s="124"/>
      <c r="C5" s="125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28" t="s">
        <v>41</v>
      </c>
      <c r="B6" s="126" t="s">
        <v>25</v>
      </c>
      <c r="C6" s="127"/>
      <c r="D6" s="39">
        <v>1</v>
      </c>
      <c r="E6" s="103">
        <v>292</v>
      </c>
      <c r="F6" s="103">
        <v>162</v>
      </c>
      <c r="G6" s="103"/>
      <c r="H6" s="103">
        <v>110</v>
      </c>
      <c r="I6" s="121" t="s">
        <v>208</v>
      </c>
      <c r="J6" s="103">
        <v>182</v>
      </c>
      <c r="K6" s="84">
        <v>68</v>
      </c>
      <c r="L6" s="91">
        <f>E6-F6</f>
        <v>130</v>
      </c>
    </row>
    <row r="7" spans="1:12" s="4" customFormat="1" ht="24.75" customHeight="1">
      <c r="A7" s="166"/>
      <c r="B7" s="126" t="s">
        <v>123</v>
      </c>
      <c r="C7" s="127"/>
      <c r="D7" s="39">
        <v>2</v>
      </c>
      <c r="E7" s="103">
        <v>505</v>
      </c>
      <c r="F7" s="103">
        <v>505</v>
      </c>
      <c r="G7" s="103"/>
      <c r="H7" s="103">
        <v>498</v>
      </c>
      <c r="I7" s="103">
        <v>468</v>
      </c>
      <c r="J7" s="103">
        <v>7</v>
      </c>
      <c r="K7" s="84"/>
      <c r="L7" s="91">
        <f>E7-F7</f>
        <v>0</v>
      </c>
    </row>
    <row r="8" spans="1:12" s="4" customFormat="1" ht="24" customHeight="1">
      <c r="A8" s="166"/>
      <c r="B8" s="126" t="s">
        <v>29</v>
      </c>
      <c r="C8" s="127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26" t="s">
        <v>28</v>
      </c>
      <c r="C9" s="127"/>
      <c r="D9" s="39">
        <v>4</v>
      </c>
      <c r="E9" s="103">
        <v>66</v>
      </c>
      <c r="F9" s="103">
        <v>57</v>
      </c>
      <c r="G9" s="103"/>
      <c r="H9" s="85">
        <v>64</v>
      </c>
      <c r="I9" s="103">
        <v>57</v>
      </c>
      <c r="J9" s="103">
        <v>2</v>
      </c>
      <c r="K9" s="84"/>
      <c r="L9" s="91">
        <f>E9-F9</f>
        <v>9</v>
      </c>
    </row>
    <row r="10" spans="1:12" s="4" customFormat="1" ht="27" customHeight="1">
      <c r="A10" s="166"/>
      <c r="B10" s="126" t="s">
        <v>171</v>
      </c>
      <c r="C10" s="127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26" t="s">
        <v>124</v>
      </c>
      <c r="C11" s="127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26" t="s">
        <v>189</v>
      </c>
      <c r="C12" s="127"/>
      <c r="D12" s="39">
        <v>7</v>
      </c>
      <c r="E12" s="103">
        <v>1</v>
      </c>
      <c r="F12" s="103"/>
      <c r="G12" s="103"/>
      <c r="H12" s="103">
        <v>1</v>
      </c>
      <c r="I12" s="103">
        <v>1</v>
      </c>
      <c r="J12" s="103"/>
      <c r="K12" s="84"/>
      <c r="L12" s="91">
        <f>E12-F12</f>
        <v>1</v>
      </c>
    </row>
    <row r="13" spans="1:12" s="4" customFormat="1" ht="15" customHeight="1">
      <c r="A13" s="166"/>
      <c r="B13" s="126" t="s">
        <v>122</v>
      </c>
      <c r="C13" s="127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29" t="s">
        <v>191</v>
      </c>
      <c r="C14" s="130"/>
      <c r="D14" s="39">
        <v>9</v>
      </c>
      <c r="E14" s="106">
        <v>10</v>
      </c>
      <c r="F14" s="106">
        <v>10</v>
      </c>
      <c r="G14" s="106"/>
      <c r="H14" s="106">
        <v>9</v>
      </c>
      <c r="I14" s="106">
        <v>6</v>
      </c>
      <c r="J14" s="106">
        <v>1</v>
      </c>
      <c r="K14" s="94"/>
      <c r="L14" s="91">
        <f>E14-F14</f>
        <v>0</v>
      </c>
    </row>
    <row r="15" spans="1:12" s="4" customFormat="1" ht="15" customHeight="1">
      <c r="A15" s="166"/>
      <c r="B15" s="126" t="s">
        <v>200</v>
      </c>
      <c r="C15" s="127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874</v>
      </c>
      <c r="F16" s="84">
        <f>SUM(F6:F15)</f>
        <v>734</v>
      </c>
      <c r="G16" s="84">
        <f>SUM(G6:G15)</f>
        <v>0</v>
      </c>
      <c r="H16" s="84">
        <f>SUM(H6:H15)</f>
        <v>682</v>
      </c>
      <c r="I16" s="84">
        <f>SUM(I6:I15)</f>
        <v>532</v>
      </c>
      <c r="J16" s="84">
        <f>SUM(J6:J15)</f>
        <v>192</v>
      </c>
      <c r="K16" s="84">
        <f>SUM(K6:K15)</f>
        <v>68</v>
      </c>
      <c r="L16" s="91">
        <f>E16-F16</f>
        <v>140</v>
      </c>
    </row>
    <row r="17" spans="1:12" ht="16.5" customHeight="1">
      <c r="A17" s="128" t="s">
        <v>58</v>
      </c>
      <c r="B17" s="131" t="s">
        <v>31</v>
      </c>
      <c r="C17" s="132"/>
      <c r="D17" s="39">
        <v>12</v>
      </c>
      <c r="E17" s="84">
        <v>27</v>
      </c>
      <c r="F17" s="84">
        <v>27</v>
      </c>
      <c r="G17" s="84"/>
      <c r="H17" s="84">
        <v>27</v>
      </c>
      <c r="I17" s="84">
        <v>24</v>
      </c>
      <c r="J17" s="84"/>
      <c r="K17" s="84"/>
      <c r="L17" s="91">
        <f>E17-F17</f>
        <v>0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26</v>
      </c>
      <c r="F18" s="84">
        <v>24</v>
      </c>
      <c r="G18" s="84"/>
      <c r="H18" s="84">
        <v>20</v>
      </c>
      <c r="I18" s="84">
        <v>10</v>
      </c>
      <c r="J18" s="84">
        <v>6</v>
      </c>
      <c r="K18" s="84"/>
      <c r="L18" s="91">
        <f>E18-F18</f>
        <v>2</v>
      </c>
    </row>
    <row r="19" spans="1:12" ht="26.25" customHeight="1">
      <c r="A19" s="166"/>
      <c r="B19" s="131" t="s">
        <v>207</v>
      </c>
      <c r="C19" s="132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26" t="s">
        <v>28</v>
      </c>
      <c r="C20" s="127"/>
      <c r="D20" s="39">
        <v>15</v>
      </c>
      <c r="E20" s="84">
        <v>1</v>
      </c>
      <c r="F20" s="84">
        <v>1</v>
      </c>
      <c r="G20" s="84"/>
      <c r="H20" s="84">
        <v>1</v>
      </c>
      <c r="I20" s="84">
        <v>1</v>
      </c>
      <c r="J20" s="84"/>
      <c r="K20" s="84"/>
      <c r="L20" s="91">
        <f>E20-F20</f>
        <v>0</v>
      </c>
    </row>
    <row r="21" spans="1:12" ht="24" customHeight="1">
      <c r="A21" s="166"/>
      <c r="B21" s="131" t="s">
        <v>171</v>
      </c>
      <c r="C21" s="132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31" t="s">
        <v>34</v>
      </c>
      <c r="C22" s="132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31" t="s">
        <v>192</v>
      </c>
      <c r="C23" s="132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31" t="s">
        <v>126</v>
      </c>
      <c r="C24" s="132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30</v>
      </c>
      <c r="F25" s="94">
        <v>28</v>
      </c>
      <c r="G25" s="94"/>
      <c r="H25" s="94">
        <v>24</v>
      </c>
      <c r="I25" s="94">
        <v>11</v>
      </c>
      <c r="J25" s="94">
        <v>6</v>
      </c>
      <c r="K25" s="94"/>
      <c r="L25" s="91">
        <f>E25-F25</f>
        <v>2</v>
      </c>
    </row>
    <row r="26" spans="1:12" ht="18" customHeight="1">
      <c r="A26" s="175" t="s">
        <v>112</v>
      </c>
      <c r="B26" s="131" t="s">
        <v>125</v>
      </c>
      <c r="C26" s="132"/>
      <c r="D26" s="39">
        <v>21</v>
      </c>
      <c r="E26" s="84">
        <v>149</v>
      </c>
      <c r="F26" s="84">
        <v>146</v>
      </c>
      <c r="G26" s="84"/>
      <c r="H26" s="84">
        <v>139</v>
      </c>
      <c r="I26" s="84">
        <v>63</v>
      </c>
      <c r="J26" s="84">
        <v>10</v>
      </c>
      <c r="K26" s="84"/>
      <c r="L26" s="91">
        <f>E26-F26</f>
        <v>3</v>
      </c>
    </row>
    <row r="27" spans="1:12" ht="26.25" customHeight="1">
      <c r="A27" s="175"/>
      <c r="B27" s="131" t="s">
        <v>207</v>
      </c>
      <c r="C27" s="132"/>
      <c r="D27" s="39">
        <v>22</v>
      </c>
      <c r="E27" s="111">
        <v>1</v>
      </c>
      <c r="F27" s="111">
        <v>1</v>
      </c>
      <c r="G27" s="111"/>
      <c r="H27" s="111">
        <v>1</v>
      </c>
      <c r="I27" s="111"/>
      <c r="J27" s="111"/>
      <c r="K27" s="111"/>
      <c r="L27" s="91">
        <f>E27-F27</f>
        <v>0</v>
      </c>
    </row>
    <row r="28" spans="1:12" ht="15.75" customHeight="1">
      <c r="A28" s="175"/>
      <c r="B28" s="131" t="s">
        <v>31</v>
      </c>
      <c r="C28" s="132"/>
      <c r="D28" s="39">
        <v>23</v>
      </c>
      <c r="E28" s="84">
        <v>389</v>
      </c>
      <c r="F28" s="84">
        <v>381</v>
      </c>
      <c r="G28" s="84">
        <v>3</v>
      </c>
      <c r="H28" s="84">
        <v>380</v>
      </c>
      <c r="I28" s="84">
        <v>356</v>
      </c>
      <c r="J28" s="84">
        <v>9</v>
      </c>
      <c r="K28" s="84"/>
      <c r="L28" s="91">
        <f>E28-F28</f>
        <v>8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424</v>
      </c>
      <c r="F29" s="84">
        <v>356</v>
      </c>
      <c r="G29" s="84">
        <v>3</v>
      </c>
      <c r="H29" s="84">
        <v>300</v>
      </c>
      <c r="I29" s="84">
        <v>257</v>
      </c>
      <c r="J29" s="84">
        <v>124</v>
      </c>
      <c r="K29" s="84">
        <v>8</v>
      </c>
      <c r="L29" s="91">
        <f>E29-F29</f>
        <v>68</v>
      </c>
    </row>
    <row r="30" spans="1:12" ht="17.25" customHeight="1">
      <c r="A30" s="175"/>
      <c r="B30" s="131" t="s">
        <v>32</v>
      </c>
      <c r="C30" s="132"/>
      <c r="D30" s="39">
        <v>25</v>
      </c>
      <c r="E30" s="84">
        <v>69</v>
      </c>
      <c r="F30" s="84">
        <v>68</v>
      </c>
      <c r="G30" s="84"/>
      <c r="H30" s="84">
        <v>69</v>
      </c>
      <c r="I30" s="84">
        <v>53</v>
      </c>
      <c r="J30" s="84"/>
      <c r="K30" s="84"/>
      <c r="L30" s="91">
        <f>E30-F30</f>
        <v>1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58</v>
      </c>
      <c r="F31" s="84">
        <v>53</v>
      </c>
      <c r="G31" s="84"/>
      <c r="H31" s="84">
        <v>43</v>
      </c>
      <c r="I31" s="84">
        <v>43</v>
      </c>
      <c r="J31" s="84">
        <v>15</v>
      </c>
      <c r="K31" s="84"/>
      <c r="L31" s="91">
        <f>E31-F31</f>
        <v>5</v>
      </c>
    </row>
    <row r="32" spans="1:12" ht="18" customHeight="1">
      <c r="A32" s="175"/>
      <c r="B32" s="131" t="s">
        <v>33</v>
      </c>
      <c r="C32" s="132"/>
      <c r="D32" s="39">
        <v>27</v>
      </c>
      <c r="E32" s="84"/>
      <c r="F32" s="84"/>
      <c r="G32" s="84"/>
      <c r="H32" s="84"/>
      <c r="I32" s="84"/>
      <c r="J32" s="84"/>
      <c r="K32" s="84"/>
      <c r="L32" s="91">
        <f>E32-F32</f>
        <v>0</v>
      </c>
    </row>
    <row r="33" spans="1:12" ht="26.25" customHeight="1">
      <c r="A33" s="175"/>
      <c r="B33" s="131" t="s">
        <v>172</v>
      </c>
      <c r="C33" s="132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75"/>
      <c r="B34" s="131" t="s">
        <v>34</v>
      </c>
      <c r="C34" s="132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31" t="s">
        <v>192</v>
      </c>
      <c r="C35" s="132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23</v>
      </c>
      <c r="F37" s="84">
        <v>23</v>
      </c>
      <c r="G37" s="84"/>
      <c r="H37" s="84">
        <v>18</v>
      </c>
      <c r="I37" s="84">
        <v>10</v>
      </c>
      <c r="J37" s="84">
        <v>5</v>
      </c>
      <c r="K37" s="84"/>
      <c r="L37" s="91">
        <f>E37-F37</f>
        <v>0</v>
      </c>
    </row>
    <row r="38" spans="1:12" ht="40.5" customHeight="1">
      <c r="A38" s="175"/>
      <c r="B38" s="131" t="s">
        <v>138</v>
      </c>
      <c r="C38" s="132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31" t="s">
        <v>214</v>
      </c>
      <c r="C39" s="132"/>
      <c r="D39" s="39">
        <v>34</v>
      </c>
      <c r="E39" s="84">
        <v>2</v>
      </c>
      <c r="F39" s="84">
        <v>2</v>
      </c>
      <c r="G39" s="84"/>
      <c r="H39" s="84">
        <v>2</v>
      </c>
      <c r="I39" s="84"/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706</v>
      </c>
      <c r="F40" s="94">
        <v>629</v>
      </c>
      <c r="G40" s="94">
        <v>3</v>
      </c>
      <c r="H40" s="94">
        <v>543</v>
      </c>
      <c r="I40" s="94">
        <v>373</v>
      </c>
      <c r="J40" s="94">
        <v>163</v>
      </c>
      <c r="K40" s="94">
        <v>8</v>
      </c>
      <c r="L40" s="91">
        <f>E40-F40</f>
        <v>77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1072</v>
      </c>
      <c r="F41" s="84">
        <v>1013</v>
      </c>
      <c r="G41" s="84"/>
      <c r="H41" s="84">
        <v>972</v>
      </c>
      <c r="I41" s="121" t="s">
        <v>208</v>
      </c>
      <c r="J41" s="84">
        <v>100</v>
      </c>
      <c r="K41" s="84">
        <v>1</v>
      </c>
      <c r="L41" s="91">
        <f>E41-F41</f>
        <v>59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2</v>
      </c>
      <c r="F42" s="84">
        <v>1</v>
      </c>
      <c r="G42" s="84"/>
      <c r="H42" s="84">
        <v>2</v>
      </c>
      <c r="I42" s="121" t="s">
        <v>208</v>
      </c>
      <c r="J42" s="84"/>
      <c r="K42" s="84"/>
      <c r="L42" s="91">
        <f>E42-F42</f>
        <v>1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57</v>
      </c>
      <c r="F43" s="84">
        <v>55</v>
      </c>
      <c r="G43" s="84"/>
      <c r="H43" s="84">
        <v>56</v>
      </c>
      <c r="I43" s="84">
        <v>52</v>
      </c>
      <c r="J43" s="84">
        <v>1</v>
      </c>
      <c r="K43" s="84"/>
      <c r="L43" s="91">
        <f>E43-F43</f>
        <v>2</v>
      </c>
    </row>
    <row r="44" spans="1:12" ht="15.75" customHeight="1">
      <c r="A44" s="178"/>
      <c r="B44" s="176" t="s">
        <v>192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1129</v>
      </c>
      <c r="F45" s="84">
        <f aca="true" t="shared" si="0" ref="F45:K45">F41+F43+F44</f>
        <v>1068</v>
      </c>
      <c r="G45" s="84">
        <f t="shared" si="0"/>
        <v>0</v>
      </c>
      <c r="H45" s="84">
        <f t="shared" si="0"/>
        <v>1028</v>
      </c>
      <c r="I45" s="84">
        <f>I43+I44</f>
        <v>52</v>
      </c>
      <c r="J45" s="84">
        <f t="shared" si="0"/>
        <v>101</v>
      </c>
      <c r="K45" s="84">
        <f t="shared" si="0"/>
        <v>1</v>
      </c>
      <c r="L45" s="91">
        <f>E45-F45</f>
        <v>61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2739</v>
      </c>
      <c r="F46" s="84">
        <f t="shared" si="1"/>
        <v>2459</v>
      </c>
      <c r="G46" s="84">
        <f t="shared" si="1"/>
        <v>3</v>
      </c>
      <c r="H46" s="84">
        <f t="shared" si="1"/>
        <v>2277</v>
      </c>
      <c r="I46" s="84">
        <f t="shared" si="1"/>
        <v>968</v>
      </c>
      <c r="J46" s="84">
        <f t="shared" si="1"/>
        <v>462</v>
      </c>
      <c r="K46" s="84">
        <f t="shared" si="1"/>
        <v>77</v>
      </c>
      <c r="L46" s="91">
        <f>E46-F46</f>
        <v>280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17:A25"/>
    <mergeCell ref="B26:C26"/>
    <mergeCell ref="B28:C28"/>
    <mergeCell ref="B22:C22"/>
    <mergeCell ref="B24:C24"/>
    <mergeCell ref="B23:C23"/>
    <mergeCell ref="B13:C13"/>
    <mergeCell ref="B9:C9"/>
    <mergeCell ref="B11:C11"/>
    <mergeCell ref="B33:C33"/>
    <mergeCell ref="B21:C21"/>
    <mergeCell ref="B12:C12"/>
    <mergeCell ref="B20:C20"/>
    <mergeCell ref="B34:C34"/>
    <mergeCell ref="B36:C36"/>
    <mergeCell ref="B37:C37"/>
    <mergeCell ref="B42:C4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&amp;LE38435E3&amp;C&amp;R2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19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6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163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3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5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40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27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41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2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2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1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106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1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1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26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7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1105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123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52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12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7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1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>
        <v>1</v>
      </c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>
        <v>1</v>
      </c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25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50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14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1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13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5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3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3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C59:E59"/>
    <mergeCell ref="B55:B59"/>
    <mergeCell ref="C55:E55"/>
    <mergeCell ref="C56:E56"/>
    <mergeCell ref="C57:E57"/>
    <mergeCell ref="C58:E58"/>
    <mergeCell ref="B46:B50"/>
    <mergeCell ref="C47:C48"/>
    <mergeCell ref="C34:E34"/>
    <mergeCell ref="C39:E39"/>
    <mergeCell ref="C43:E43"/>
    <mergeCell ref="C35:E35"/>
    <mergeCell ref="C36:E36"/>
    <mergeCell ref="B28:E28"/>
    <mergeCell ref="C40:E40"/>
    <mergeCell ref="C30:E30"/>
    <mergeCell ref="C17:E17"/>
    <mergeCell ref="C18:E18"/>
    <mergeCell ref="C41:E41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 alignWithMargins="0">
    <oddFooter>&amp;LE38435E3&amp;C&amp;R3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110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71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7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39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1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1</v>
      </c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1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11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249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/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3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/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2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6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30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>
        <v>1</v>
      </c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5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46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141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128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436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270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/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9439848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3276262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6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4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36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9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3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2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2000</v>
      </c>
      <c r="F58" s="109">
        <f>F59+F62+F63+F64</f>
        <v>252</v>
      </c>
      <c r="G58" s="109">
        <f>G59+G62+G63+G64</f>
        <v>20</v>
      </c>
      <c r="H58" s="109">
        <f>H59+H62+H63+H64</f>
        <v>3</v>
      </c>
      <c r="I58" s="109">
        <f>I59+I62+I63+I64</f>
        <v>2</v>
      </c>
    </row>
    <row r="59" spans="1:9" ht="13.5" customHeight="1">
      <c r="A59" s="201" t="s">
        <v>103</v>
      </c>
      <c r="B59" s="201"/>
      <c r="C59" s="201"/>
      <c r="D59" s="201"/>
      <c r="E59" s="94">
        <v>603</v>
      </c>
      <c r="F59" s="94">
        <v>63</v>
      </c>
      <c r="G59" s="94">
        <v>14</v>
      </c>
      <c r="H59" s="94">
        <v>2</v>
      </c>
      <c r="I59" s="94"/>
    </row>
    <row r="60" spans="1:9" ht="13.5" customHeight="1">
      <c r="A60" s="249" t="s">
        <v>201</v>
      </c>
      <c r="B60" s="250"/>
      <c r="C60" s="250"/>
      <c r="D60" s="251"/>
      <c r="E60" s="86">
        <v>38</v>
      </c>
      <c r="F60" s="86">
        <v>60</v>
      </c>
      <c r="G60" s="86">
        <v>10</v>
      </c>
      <c r="H60" s="86">
        <v>2</v>
      </c>
      <c r="I60" s="86"/>
    </row>
    <row r="61" spans="1:9" ht="13.5" customHeight="1">
      <c r="A61" s="249" t="s">
        <v>202</v>
      </c>
      <c r="B61" s="250"/>
      <c r="C61" s="250"/>
      <c r="D61" s="251"/>
      <c r="E61" s="86">
        <v>498</v>
      </c>
      <c r="F61" s="86"/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13</v>
      </c>
      <c r="F62" s="84">
        <v>11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414</v>
      </c>
      <c r="F63" s="84">
        <v>123</v>
      </c>
      <c r="G63" s="84">
        <v>3</v>
      </c>
      <c r="H63" s="84">
        <v>1</v>
      </c>
      <c r="I63" s="84">
        <v>2</v>
      </c>
    </row>
    <row r="64" spans="1:9" ht="13.5" customHeight="1">
      <c r="A64" s="201" t="s">
        <v>108</v>
      </c>
      <c r="B64" s="201"/>
      <c r="C64" s="201"/>
      <c r="D64" s="201"/>
      <c r="E64" s="84">
        <v>970</v>
      </c>
      <c r="F64" s="84">
        <v>55</v>
      </c>
      <c r="G64" s="84">
        <v>3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961</v>
      </c>
      <c r="G68" s="115">
        <v>5660282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173</v>
      </c>
      <c r="G69" s="117">
        <v>2160802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788</v>
      </c>
      <c r="G70" s="117">
        <v>3499480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419</v>
      </c>
      <c r="G71" s="115">
        <v>255053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>
        <v>2</v>
      </c>
      <c r="G74" s="117">
        <v>93744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1:D1"/>
    <mergeCell ref="C4:G4"/>
    <mergeCell ref="B13:G13"/>
    <mergeCell ref="A3:A24"/>
    <mergeCell ref="B4:B9"/>
    <mergeCell ref="B3:G3"/>
    <mergeCell ref="C5:G5"/>
    <mergeCell ref="A2:G2"/>
    <mergeCell ref="B36:G36"/>
    <mergeCell ref="D40:G40"/>
    <mergeCell ref="B40:C42"/>
    <mergeCell ref="B10:G10"/>
    <mergeCell ref="C70:D70"/>
    <mergeCell ref="B18:G18"/>
    <mergeCell ref="B21:G21"/>
    <mergeCell ref="B25:C27"/>
    <mergeCell ref="B24:G24"/>
    <mergeCell ref="D26:G26"/>
    <mergeCell ref="A69:B70"/>
    <mergeCell ref="D25:G25"/>
    <mergeCell ref="D27:G27"/>
    <mergeCell ref="B23:G23"/>
    <mergeCell ref="A73:B74"/>
    <mergeCell ref="C72:D72"/>
    <mergeCell ref="C73:D73"/>
    <mergeCell ref="C74:D74"/>
    <mergeCell ref="A71:B72"/>
    <mergeCell ref="C71:D71"/>
    <mergeCell ref="B16:G16"/>
    <mergeCell ref="B17:G17"/>
    <mergeCell ref="C9:G9"/>
    <mergeCell ref="B11:G11"/>
    <mergeCell ref="B12:G12"/>
    <mergeCell ref="B14:G14"/>
    <mergeCell ref="C6:G6"/>
    <mergeCell ref="C7:G7"/>
    <mergeCell ref="C8:G8"/>
    <mergeCell ref="B15:G15"/>
    <mergeCell ref="B19:G19"/>
    <mergeCell ref="B20:G20"/>
    <mergeCell ref="D32:G32"/>
    <mergeCell ref="B33:G33"/>
    <mergeCell ref="B31:C32"/>
    <mergeCell ref="B28:C30"/>
    <mergeCell ref="D28:G28"/>
    <mergeCell ref="B22:G22"/>
    <mergeCell ref="A25:A36"/>
    <mergeCell ref="D29:G29"/>
    <mergeCell ref="D38:G38"/>
    <mergeCell ref="D39:G39"/>
    <mergeCell ref="D30:G30"/>
    <mergeCell ref="D31:G31"/>
    <mergeCell ref="B37:C39"/>
    <mergeCell ref="D37:G37"/>
    <mergeCell ref="B34:G34"/>
    <mergeCell ref="B35:G35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B45:G45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&amp;LE38435E3&amp;C&amp;R4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16.666666666666668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35.416666666666664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4.9079754601226995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0.9900990099009901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92.5986173241155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1138.5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1369.5</v>
      </c>
    </row>
    <row r="11" spans="1:4" ht="16.5" customHeight="1">
      <c r="A11" s="223" t="s">
        <v>62</v>
      </c>
      <c r="B11" s="225"/>
      <c r="C11" s="10">
        <v>9</v>
      </c>
      <c r="D11" s="84">
        <v>40</v>
      </c>
    </row>
    <row r="12" spans="1:4" ht="16.5" customHeight="1">
      <c r="A12" s="252" t="s">
        <v>103</v>
      </c>
      <c r="B12" s="252"/>
      <c r="C12" s="10">
        <v>10</v>
      </c>
      <c r="D12" s="84">
        <v>36</v>
      </c>
    </row>
    <row r="13" spans="1:4" ht="16.5" customHeight="1">
      <c r="A13" s="249" t="s">
        <v>201</v>
      </c>
      <c r="B13" s="251"/>
      <c r="C13" s="10">
        <v>11</v>
      </c>
      <c r="D13" s="94">
        <v>174</v>
      </c>
    </row>
    <row r="14" spans="1:4" ht="16.5" customHeight="1">
      <c r="A14" s="249" t="s">
        <v>202</v>
      </c>
      <c r="B14" s="251"/>
      <c r="C14" s="10">
        <v>12</v>
      </c>
      <c r="D14" s="94">
        <v>3</v>
      </c>
    </row>
    <row r="15" spans="1:4" ht="16.5" customHeight="1">
      <c r="A15" s="252" t="s">
        <v>30</v>
      </c>
      <c r="B15" s="252"/>
      <c r="C15" s="10">
        <v>13</v>
      </c>
      <c r="D15" s="84">
        <v>96</v>
      </c>
    </row>
    <row r="16" spans="1:4" ht="16.5" customHeight="1">
      <c r="A16" s="252" t="s">
        <v>104</v>
      </c>
      <c r="B16" s="252"/>
      <c r="C16" s="10">
        <v>14</v>
      </c>
      <c r="D16" s="84">
        <v>73</v>
      </c>
    </row>
    <row r="17" spans="1:5" ht="16.5" customHeight="1">
      <c r="A17" s="252" t="s">
        <v>108</v>
      </c>
      <c r="B17" s="252"/>
      <c r="C17" s="10">
        <v>15</v>
      </c>
      <c r="D17" s="84">
        <v>25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 t="s">
        <v>219</v>
      </c>
      <c r="D27" s="337"/>
    </row>
    <row r="28" ht="15.75" customHeight="1"/>
    <row r="29" spans="3:4" ht="12.75" customHeight="1">
      <c r="C29" s="340" t="s">
        <v>220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C26:D26"/>
    <mergeCell ref="C27:D27"/>
    <mergeCell ref="A2:B2"/>
    <mergeCell ref="A3:B3"/>
    <mergeCell ref="A8:B8"/>
    <mergeCell ref="A9:B9"/>
    <mergeCell ref="A10:B10"/>
    <mergeCell ref="A4:A7"/>
    <mergeCell ref="A11:B11"/>
    <mergeCell ref="A12:B12"/>
    <mergeCell ref="A13:B13"/>
    <mergeCell ref="A14:B14"/>
    <mergeCell ref="C24:D24"/>
    <mergeCell ref="C25:D25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 alignWithMargins="0">
    <oddFooter>&amp;LE38435E3&amp;C&amp;R5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2021-09-02T06:14:55Z</cp:lastPrinted>
  <dcterms:created xsi:type="dcterms:W3CDTF">2004-04-20T14:33:35Z</dcterms:created>
  <dcterms:modified xsi:type="dcterms:W3CDTF">2024-01-23T14:54:16Z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1-мзс_00949_4.2023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E38435E3</vt:lpwstr>
  </property>
  <property fmtid="{D5CDD505-2E9C-101B-9397-08002B2CF9AE}" pid="9" name="Підрозділ">
    <vt:lpwstr>Дубровицький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799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