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<sst xmlns="http://schemas.openxmlformats.org/spreadsheetml/2006/main" count="269" uniqueCount="201">
  <si>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</si>
  <si>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</si>
  <si>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</si>
  <si>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</si>
  <si>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</si>
  <si>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</si>
  <si>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</si>
  <si>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</si>
  <si>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</si>
  <si>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</si>
  <si>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</si>
  <si>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</si>
  <si>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</si>
  <si>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</si>
  <si>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</si>
  <si>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</si>
  <si>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</si>
  <si>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</si>
  <si>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</si>
  <si>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</si>
  <si>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</si>
  <si>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</si>
  <si>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</si>
  <si>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</si>
  <si>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</si>
  <si>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</si>
  <si>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</si>
  <si>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</si>
  <si>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</si>
  <si>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</si>
  <si>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</si>
  <si>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</si>
  <si>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</si>
  <si>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</si>
  <si>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</si>
  <si>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</si>
  <si>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</si>
  <si>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</si>
  <si>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</si>
  <si>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</si>
  <si>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</si>
  <si>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</si>
  <si>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</si>
  <si>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</si>
  <si>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</si>
  <si>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</si>
  <si>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</si>
  <si>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</si>
  <si>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</si>
  <si>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</si>
  <si>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</si>
  <si>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</si>
  <si>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</si>
  <si>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</si>
  <si>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</si>
  <si>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</si>
  <si>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</si>
  <si>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</si>
  <si>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</si>
  <si>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</si>
  <si>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</si>
  <si>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</si>
  <si>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</si>
  <si>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</si>
  <si>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</si>
  <si>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</si>
  <si>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</si>
  <si>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</si>
  <si>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</si>
  <si>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</si>
  <si>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</si>
  <si>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</si>
  <si>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</si>
  <si>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</si>
  <si>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</si>
  <si>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</si>
  <si>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</si>
  <si>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</si>
  <si>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</si>
  <si>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</si>
  <si>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</si>
  <si>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</si>
  <si>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</si>
  <si>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</si>
  <si>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</si>
  <si>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</si>
  <si>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</si>
  <si>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</si>
  <si>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</si>
  <si>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</si>
  <si>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</si>
  <si>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</si>
  <si>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</si>
  <si>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</si>
  <si>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</si>
  <si>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</si>
  <si>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</si>
  <si>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</si>
  <si>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</si>
  <si>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</si>
  <si>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</si>
  <si>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</si>
  <si>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</si>
  <si>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</si>
  <si>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</si>
  <si>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</si>
  <si>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</si>
  <si>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</si>
  <si>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</si>
  <si>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</si>
  <si>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</si>
  <si>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</si>
  <si>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</si>
  <si>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</si>
  <si>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</si>
  <si>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</si>
  <si>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</si>
  <si>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</si>
  <si>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</si>
  <si>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</si>
  <si>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</si>
  <si>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</si>
  <si>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</si>
  <si>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</si>
  <si>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</si>
  <si>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</si>
  <si>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</si>
  <si>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</si>
  <si>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</si>
  <si>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</si>
  <si>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</si>
  <si>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</si>
  <si>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</si>
  <si>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</si>
  <si>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</si>
  <si>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</si>
  <si>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</si>
  <si>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</si>
  <si>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</si>
  <si>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</si>
  <si>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</si>
  <si>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</si>
  <si>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</si>
  <si>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</si>
  <si>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</si>
  <si>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</si>
  <si>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</si>
  <si>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</si>
  <si>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</si>
  <si>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</si>
  <si>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</si>
  <si>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</si>
  <si>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</si>
  <si>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</si>
  <si>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</si>
  <si>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</si>
  <si>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</si>
  <si>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</si>
  <si>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</si>
  <si>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</si>
  <si>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</si>
  <si>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</si>
  <si>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</si>
  <si>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</si>
  <si>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</si>
  <si>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</si>
  <si>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</si>
  <si>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</si>
  <si>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</si>
  <si>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</si>
  <si>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</si>
  <si>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</si>
  <si>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</si>
  <si>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</si>
  <si>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</si>
  <si>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</si>
  <si>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</si>
  <si>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</si>
  <si>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</si>
  <si>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</si>
  <si>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</si>
  <si>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</si>
  <si>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</si>
  <si>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</si>
  <si>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</si>
  <si>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</si>
  <si>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</si>
  <si>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</si>
  <si>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</si>
  <si>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</si>
  <si>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</si>
  <si>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</si>
  <si>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</si>
  <si>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</si>
  <si>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</si>
  <si>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 xml:space="preserve">З.С. Сидоренко </t>
  </si>
  <si>
    <t xml:space="preserve">Н.Г. Фурсович </t>
  </si>
  <si>
    <t>(03658) 2-00-29</t>
  </si>
  <si>
    <t>(03658) 2-01-22</t>
  </si>
  <si>
    <t>inbox@dr.rv.court.gov.ua</t>
  </si>
  <si>
    <t>3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</si>
</sst>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25" t="s">
        <v>130</v>
      </c>
      <c r="C14" s="122"/>
      <c r="D14" s="123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2"/>
      <c r="D17" s="123"/>
      <c r="E17" s="114" t="s">
        <v>127</v>
      </c>
      <c r="F17" s="126" t="s">
        <v>179</v>
      </c>
      <c r="G17" s="127"/>
      <c r="H17" s="127"/>
    </row>
    <row r="18" spans="1:5" ht="12.75" customHeight="1">
      <c r="A18" s="38"/>
      <c r="B18" s="125" t="s">
        <v>19</v>
      </c>
      <c r="C18" s="122"/>
      <c r="D18" s="123"/>
      <c r="E18" s="114"/>
    </row>
    <row r="19" spans="1:8" ht="12.75" customHeight="1">
      <c r="A19" s="38"/>
      <c r="B19" s="125" t="s">
        <v>182</v>
      </c>
      <c r="C19" s="122"/>
      <c r="D19" s="123"/>
      <c r="E19" s="114"/>
      <c r="F19" s="124"/>
      <c r="G19" s="119"/>
      <c r="H19" s="119"/>
    </row>
    <row r="20" spans="1:8" ht="12.75" customHeight="1">
      <c r="A20" s="38"/>
      <c r="B20" s="120"/>
      <c r="C20" s="121"/>
      <c r="D20" s="113"/>
      <c r="E20" s="114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21</v>
      </c>
      <c r="C33" s="111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12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&amp;L0C9FDEB2&amp;C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152</v>
      </c>
      <c r="F6" s="90">
        <v>91</v>
      </c>
      <c r="G6" s="90"/>
      <c r="H6" s="90">
        <v>102</v>
      </c>
      <c r="I6" s="90" t="s">
        <v>180</v>
      </c>
      <c r="J6" s="90">
        <v>50</v>
      </c>
      <c r="K6" s="91">
        <v>8</v>
      </c>
      <c r="L6" s="101">
        <f>E6-F6</f>
        <v>61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212</v>
      </c>
      <c r="F7" s="90">
        <v>212</v>
      </c>
      <c r="G7" s="90"/>
      <c r="H7" s="90">
        <v>212</v>
      </c>
      <c r="I7" s="90">
        <v>193</v>
      </c>
      <c r="J7" s="90"/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33</v>
      </c>
      <c r="F9" s="90">
        <v>28</v>
      </c>
      <c r="G9" s="90"/>
      <c r="H9" s="90">
        <v>28</v>
      </c>
      <c r="I9" s="90">
        <v>23</v>
      </c>
      <c r="J9" s="90">
        <v>5</v>
      </c>
      <c r="K9" s="91"/>
      <c r="L9" s="101">
        <f>E9-F9</f>
        <v>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397</v>
      </c>
      <c r="F14" s="105">
        <f>SUM(F6:F13)</f>
        <v>331</v>
      </c>
      <c r="G14" s="105">
        <f>SUM(G6:G13)</f>
        <v>0</v>
      </c>
      <c r="H14" s="105">
        <f>SUM(H6:H13)</f>
        <v>342</v>
      </c>
      <c r="I14" s="105">
        <f>SUM(I6:I13)</f>
        <v>216</v>
      </c>
      <c r="J14" s="105">
        <f>SUM(J6:J13)</f>
        <v>55</v>
      </c>
      <c r="K14" s="105">
        <f>SUM(K6:K13)</f>
        <v>8</v>
      </c>
      <c r="L14" s="101">
        <f>E14-F14</f>
        <v>66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4</v>
      </c>
      <c r="F15" s="92">
        <v>4</v>
      </c>
      <c r="G15" s="92"/>
      <c r="H15" s="92">
        <v>4</v>
      </c>
      <c r="I15" s="92">
        <v>1</v>
      </c>
      <c r="J15" s="92"/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9</v>
      </c>
      <c r="F16" s="92">
        <v>1</v>
      </c>
      <c r="G16" s="92"/>
      <c r="H16" s="92">
        <v>9</v>
      </c>
      <c r="I16" s="92">
        <v>5</v>
      </c>
      <c r="J16" s="92"/>
      <c r="K16" s="91"/>
      <c r="L16" s="101">
        <f>E16-F16</f>
        <v>8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61</v>
      </c>
      <c r="F18" s="91">
        <v>61</v>
      </c>
      <c r="G18" s="91"/>
      <c r="H18" s="91">
        <v>56</v>
      </c>
      <c r="I18" s="91">
        <v>53</v>
      </c>
      <c r="J18" s="91">
        <v>5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73</v>
      </c>
      <c r="F22" s="91">
        <v>65</v>
      </c>
      <c r="G22" s="91"/>
      <c r="H22" s="91">
        <v>68</v>
      </c>
      <c r="I22" s="91">
        <v>58</v>
      </c>
      <c r="J22" s="91">
        <v>5</v>
      </c>
      <c r="K22" s="91"/>
      <c r="L22" s="101">
        <f>E22-F22</f>
        <v>8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15</v>
      </c>
      <c r="F23" s="91">
        <v>14</v>
      </c>
      <c r="G23" s="91"/>
      <c r="H23" s="91">
        <v>13</v>
      </c>
      <c r="I23" s="91">
        <v>6</v>
      </c>
      <c r="J23" s="91">
        <v>2</v>
      </c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213</v>
      </c>
      <c r="F25" s="91">
        <v>205</v>
      </c>
      <c r="G25" s="91"/>
      <c r="H25" s="91">
        <v>194</v>
      </c>
      <c r="I25" s="91">
        <v>158</v>
      </c>
      <c r="J25" s="91">
        <v>19</v>
      </c>
      <c r="K25" s="91"/>
      <c r="L25" s="101">
        <f>E25-F25</f>
        <v>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283</v>
      </c>
      <c r="F26" s="91">
        <v>160</v>
      </c>
      <c r="G26" s="91">
        <v>2</v>
      </c>
      <c r="H26" s="91">
        <v>213</v>
      </c>
      <c r="I26" s="91">
        <v>170</v>
      </c>
      <c r="J26" s="91">
        <v>70</v>
      </c>
      <c r="K26" s="91">
        <v>6</v>
      </c>
      <c r="L26" s="101">
        <f>E26-F26</f>
        <v>123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21</v>
      </c>
      <c r="F27" s="91">
        <v>21</v>
      </c>
      <c r="G27" s="91"/>
      <c r="H27" s="91">
        <v>21</v>
      </c>
      <c r="I27" s="91">
        <v>16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20</v>
      </c>
      <c r="F28" s="91">
        <v>16</v>
      </c>
      <c r="G28" s="91"/>
      <c r="H28" s="91">
        <v>14</v>
      </c>
      <c r="I28" s="91">
        <v>14</v>
      </c>
      <c r="J28" s="91">
        <v>6</v>
      </c>
      <c r="K28" s="91"/>
      <c r="L28" s="101">
        <f>E28-F28</f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4</v>
      </c>
      <c r="F33" s="91">
        <v>4</v>
      </c>
      <c r="G33" s="91"/>
      <c r="H33" s="91">
        <v>4</v>
      </c>
      <c r="I33" s="91">
        <v>3</v>
      </c>
      <c r="J33" s="91"/>
      <c r="K33" s="91"/>
      <c r="L33" s="101">
        <f>E33-F33</f>
        <v>0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5</v>
      </c>
      <c r="F34" s="91"/>
      <c r="G34" s="91"/>
      <c r="H34" s="91">
        <v>5</v>
      </c>
      <c r="I34" s="91">
        <v>5</v>
      </c>
      <c r="J34" s="91"/>
      <c r="K34" s="91"/>
      <c r="L34" s="101">
        <f>E34-F34</f>
        <v>5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3</v>
      </c>
      <c r="G35" s="91"/>
      <c r="H35" s="91">
        <v>3</v>
      </c>
      <c r="I35" s="91">
        <v>3</v>
      </c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393</v>
      </c>
      <c r="F37" s="91">
        <v>255</v>
      </c>
      <c r="G37" s="91">
        <v>2</v>
      </c>
      <c r="H37" s="91">
        <v>295</v>
      </c>
      <c r="I37" s="91">
        <v>202</v>
      </c>
      <c r="J37" s="91">
        <v>98</v>
      </c>
      <c r="K37" s="91">
        <v>6</v>
      </c>
      <c r="L37" s="101">
        <f>E37-F37</f>
        <v>138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197</v>
      </c>
      <c r="F38" s="91">
        <v>189</v>
      </c>
      <c r="G38" s="91"/>
      <c r="H38" s="91">
        <v>176</v>
      </c>
      <c r="I38" s="91" t="s">
        <v>180</v>
      </c>
      <c r="J38" s="91">
        <v>21</v>
      </c>
      <c r="K38" s="91"/>
      <c r="L38" s="101">
        <f>E38-F38</f>
        <v>8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4</v>
      </c>
      <c r="G39" s="91"/>
      <c r="H39" s="91">
        <v>2</v>
      </c>
      <c r="I39" s="91" t="s">
        <v>180</v>
      </c>
      <c r="J39" s="91">
        <v>2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197</v>
      </c>
      <c r="F41" s="91">
        <f aca="true" t="shared" si="0" ref="F41:K41">F38+F40</f>
        <v>189</v>
      </c>
      <c r="G41" s="91">
        <f t="shared" si="0"/>
        <v>0</v>
      </c>
      <c r="H41" s="91">
        <f t="shared" si="0"/>
        <v>176</v>
      </c>
      <c r="I41" s="91">
        <f>I40</f>
        <v>0</v>
      </c>
      <c r="J41" s="91">
        <f t="shared" si="0"/>
        <v>21</v>
      </c>
      <c r="K41" s="91">
        <f t="shared" si="0"/>
        <v>0</v>
      </c>
      <c r="L41" s="101">
        <f>E41-F41</f>
        <v>8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1060</v>
      </c>
      <c r="F42" s="91">
        <f aca="true" t="shared" si="1" ref="F42:K42">F14+F22+F37+F41</f>
        <v>840</v>
      </c>
      <c r="G42" s="91">
        <f t="shared" si="1"/>
        <v>2</v>
      </c>
      <c r="H42" s="91">
        <f t="shared" si="1"/>
        <v>881</v>
      </c>
      <c r="I42" s="91">
        <f t="shared" si="1"/>
        <v>476</v>
      </c>
      <c r="J42" s="91">
        <f t="shared" si="1"/>
        <v>179</v>
      </c>
      <c r="K42" s="91">
        <f t="shared" si="1"/>
        <v>14</v>
      </c>
      <c r="L42" s="101">
        <f>E42-F42</f>
        <v>220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&amp;L0C9FDEB2&amp;CФорма № 1-мзс, Підрозділ: Дубровицький районний суд Рівненської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4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4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46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3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11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5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67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1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32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17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137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28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9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14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7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&amp;L0C9FDEB2&amp;CФорма № 1-мзс, Підрозділ: Дубровицький районний суд Рівненської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102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71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23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27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3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3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2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2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130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/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8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72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5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28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42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299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94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3403624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1675571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66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186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1883442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30478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309</v>
      </c>
      <c r="F58" s="96">
        <v>25</v>
      </c>
      <c r="G58" s="96">
        <v>7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63</v>
      </c>
      <c r="F59" s="96">
        <v>5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210</v>
      </c>
      <c r="F60" s="96">
        <v>80</v>
      </c>
      <c r="G60" s="96">
        <v>2</v>
      </c>
      <c r="H60" s="96">
        <v>3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176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&amp;L0C9FDEB2&amp;CФорма № 1-мзс, Підрозділ: Дубровицький районний суд Рівненської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0.0782122905027933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0.14545454545454545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0.061224489795918366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1.0488095238095239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440.5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530</v>
      </c>
    </row>
    <row r="11" spans="1:4" ht="16.5" customHeight="1">
      <c r="A11" s="216" t="s">
        <v>65</v>
      </c>
      <c r="B11" s="218"/>
      <c r="C11" s="14">
        <v>9</v>
      </c>
      <c r="D11" s="94">
        <v>48</v>
      </c>
    </row>
    <row r="12" spans="1:4" ht="16.5" customHeight="1">
      <c r="A12" s="303" t="s">
        <v>110</v>
      </c>
      <c r="B12" s="303"/>
      <c r="C12" s="14">
        <v>10</v>
      </c>
      <c r="D12" s="94">
        <v>36</v>
      </c>
    </row>
    <row r="13" spans="1:4" ht="16.5" customHeight="1">
      <c r="A13" s="303" t="s">
        <v>31</v>
      </c>
      <c r="B13" s="303"/>
      <c r="C13" s="14">
        <v>11</v>
      </c>
      <c r="D13" s="94">
        <v>25</v>
      </c>
    </row>
    <row r="14" spans="1:4" ht="16.5" customHeight="1">
      <c r="A14" s="303" t="s">
        <v>111</v>
      </c>
      <c r="B14" s="303"/>
      <c r="C14" s="14">
        <v>12</v>
      </c>
      <c r="D14" s="94">
        <v>88</v>
      </c>
    </row>
    <row r="15" spans="1:4" ht="16.5" customHeight="1">
      <c r="A15" s="303" t="s">
        <v>115</v>
      </c>
      <c r="B15" s="303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&amp;L0C9FDEB2&amp;CФорма № 1-мзс, Підрозділ: Дубровицький районний суд Рівненської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2018-03-16T13:51:01Z</cp:lastPrinted>
  <dcterms:created xsi:type="dcterms:W3CDTF">2004-04-20T14:33:35Z</dcterms:created>
  <dcterms:modified xsi:type="dcterms:W3CDTF">2018-07-24T09:24:55Z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0C9FDEB2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